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tup" state="visible" r:id="rId4"/>
    <sheet sheetId="2" name="Points scheme" state="visible" r:id="rId5"/>
    <sheet sheetId="3" name="Event entry" state="visible" r:id="rId6"/>
    <sheet sheetId="4" name="House totals" state="visible" r:id="rId7"/>
    <sheet sheetId="5" name="Leaderboard" state="visible" r:id="rId8"/>
  </sheets>
  <calcPr calcId="171027" fullCalcOnLoad="1"/>
</workbook>
</file>

<file path=xl/comments3.xml><?xml version="1.0" encoding="utf-8"?>
<comments xmlns="http://schemas.openxmlformats.org/spreadsheetml/2006/main">
  <authors>
    <author>Author</author>
  </authors>
  <commentList>
    <comment ref="A1" authorId="0">
      <text>
        <r>
          <t>One row per heat or final. Pick the event and the placing houses from the drop-downs, then put the number of participants from each house in the "took part" columns. Leave a place blank if nobody placed.</t>
        </r>
      </text>
    </comment>
  </commentList>
</comments>
</file>

<file path=xl/sharedStrings.xml><?xml version="1.0" encoding="utf-8"?>
<sst xmlns="http://schemas.openxmlformats.org/spreadsheetml/2006/main" count="102" uniqueCount="90">
  <si>
    <t>Sports Day — House Points Tracker</t>
  </si>
  <si>
    <t>Fill in this sheet first. Every other sheet reads from here. Nothing in this workbook is a pasted number — all the totals are formulas.</t>
  </si>
  <si>
    <t>Houses or teams</t>
  </si>
  <si>
    <t>Name</t>
  </si>
  <si>
    <t>Notes</t>
  </si>
  <si>
    <t>House 1</t>
  </si>
  <si>
    <t>Red</t>
  </si>
  <si>
    <t>Type over these. Leave a row blank if you have fewer than six houses — blank houses are ignored everywhere.</t>
  </si>
  <si>
    <t>House 2</t>
  </si>
  <si>
    <t>Blue</t>
  </si>
  <si>
    <t>House 3</t>
  </si>
  <si>
    <t>Green</t>
  </si>
  <si>
    <t>House 4</t>
  </si>
  <si>
    <t>Yellow</t>
  </si>
  <si>
    <t>House 5</t>
  </si>
  <si>
    <t/>
  </si>
  <si>
    <t>House 6</t>
  </si>
  <si>
    <t>Participation point</t>
  </si>
  <si>
    <t>Setting</t>
  </si>
  <si>
    <t>Give a point for taking part?</t>
  </si>
  <si>
    <t>Yes</t>
  </si>
  <si>
    <t>A participation point is what stops a house that competed hard and placed nowhere scoring zero. See page 1 of the printed pack.</t>
  </si>
  <si>
    <t>Points per participant</t>
  </si>
  <si>
    <t>Events</t>
  </si>
  <si>
    <t>Event name</t>
  </si>
  <si>
    <t>Event 1</t>
  </si>
  <si>
    <t>Sprint — 50 m</t>
  </si>
  <si>
    <t>Type over these with your own running order. A blank event row is ignored. Rename an event here and it renames on every other sheet.</t>
  </si>
  <si>
    <t>Event 2</t>
  </si>
  <si>
    <t>Sprint — 75 m</t>
  </si>
  <si>
    <t>Event 3</t>
  </si>
  <si>
    <t>Sprint — 100 m</t>
  </si>
  <si>
    <t>Event 4</t>
  </si>
  <si>
    <t>Relay</t>
  </si>
  <si>
    <t>Event 5</t>
  </si>
  <si>
    <t>Egg and spoon</t>
  </si>
  <si>
    <t>Event 6</t>
  </si>
  <si>
    <t>Sack race</t>
  </si>
  <si>
    <t>Event 7</t>
  </si>
  <si>
    <t>Bean bag throw</t>
  </si>
  <si>
    <t>Event 8</t>
  </si>
  <si>
    <t>Standing long jump</t>
  </si>
  <si>
    <t>Event 9</t>
  </si>
  <si>
    <t>Hurdles</t>
  </si>
  <si>
    <t>Event 10</t>
  </si>
  <si>
    <t>Obstacle course</t>
  </si>
  <si>
    <t>Event 11</t>
  </si>
  <si>
    <t>Skipping race</t>
  </si>
  <si>
    <t>Event 12</t>
  </si>
  <si>
    <t>Target throw</t>
  </si>
  <si>
    <t>Event 13</t>
  </si>
  <si>
    <t>Tug of war</t>
  </si>
  <si>
    <t>Event 14</t>
  </si>
  <si>
    <t>Points scheme</t>
  </si>
  <si>
    <t>Change any number here and every total in the workbook updates. Use whatever your own setting uses — including a scheme that is on neither of the lists on the right.</t>
  </si>
  <si>
    <t>Place</t>
  </si>
  <si>
    <t>Points</t>
  </si>
  <si>
    <t>For reference</t>
  </si>
  <si>
    <t>Scheme A</t>
  </si>
  <si>
    <t>Scheme B</t>
  </si>
  <si>
    <t>1st</t>
  </si>
  <si>
    <t>2nd</t>
  </si>
  <si>
    <t>3rd</t>
  </si>
  <si>
    <t>4th</t>
  </si>
  <si>
    <t>5th</t>
  </si>
  <si>
    <t>6th</t>
  </si>
  <si>
    <t>Participation, each</t>
  </si>
  <si>
    <t>These two columns are reference only. Nothing reads from them.</t>
  </si>
  <si>
    <t>Driven by the Setup sheet. Switch the participation point off there, not here.</t>
  </si>
  <si>
    <t>Event</t>
  </si>
  <si>
    <t>Heat</t>
  </si>
  <si>
    <t>First place</t>
  </si>
  <si>
    <t>Second place</t>
  </si>
  <si>
    <t>Third place</t>
  </si>
  <si>
    <t>Took part — house 1</t>
  </si>
  <si>
    <t>Took part — house 2</t>
  </si>
  <si>
    <t>Took part — house 3</t>
  </si>
  <si>
    <t>Took part — house 4</t>
  </si>
  <si>
    <t>Took part — house 5</t>
  </si>
  <si>
    <t>Took part — house 6</t>
  </si>
  <si>
    <t>House totals</t>
  </si>
  <si>
    <t>Every cell on this sheet is a formula. Do not type in it — type on Event entry.</t>
  </si>
  <si>
    <t>Participation points</t>
  </si>
  <si>
    <t>GRAND TOTAL</t>
  </si>
  <si>
    <t>Placing</t>
  </si>
  <si>
    <t>Added by ____________________   Checked by ____________________   One person adds, a different person checks. Every year.</t>
  </si>
  <si>
    <t>SPORTS DAY — HOUSE POINTS</t>
  </si>
  <si>
    <t>Current standings</t>
  </si>
  <si>
    <t>House</t>
  </si>
  <si>
    <t>Rows are in Setup order, not score order — the Place column gives the position. Print this landscape and it will fill a sheet of A4.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</si>
</sst>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b/>
      <sz val="14"/>
    </font>
    <font>
      <i/>
      <color rgb="FF333333"/>
      <sz val="9"/>
    </font>
    <font>
      <b/>
      <sz val="10"/>
    </font>
    <font>
      <b/>
    </font>
    <font>
      <sz val="10"/>
    </font>
    <font>
      <i/>
      <sz val="9"/>
    </font>
    <font>
      <b/>
      <sz val="12"/>
    </font>
    <font>
      <b/>
      <sz val="28"/>
    </font>
    <font>
      <i/>
      <sz val="12"/>
    </font>
    <font>
      <b/>
      <sz val="24"/>
    </font>
  </fonts>
  <fills count="5">
    <fill>
      <patternFill patternType="none"/>
    </fill>
    <fill>
      <patternFill patternType="gray125"/>
    </fill>
    <fill>
      <patternFill patternType="solid">
        <fgColor rgb="FFEDEDED"/>
      </patternFill>
    </fill>
    <fill>
      <patternFill patternType="solid">
        <fgColor rgb="FFFFFFFF"/>
      </patternFill>
    </fill>
    <fill>
      <patternFill patternType="solid">
        <fgColor rgb="FFF4F4F4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double"/>
      <bottom style="double"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0" fontId="0" fillId="3" borderId="1" xfId="0" applyFill="1" applyBorder="1"/>
    <xf numFmtId="0" fontId="0" fillId="0" borderId="0" xfId="0" applyAlignment="1">
      <alignment vertical="top" wrapText="1"/>
    </xf>
    <xf numFmtId="0" fontId="4" fillId="0" borderId="0" xfId="0" applyFont="1"/>
    <xf numFmtId="0" fontId="5" fillId="4" borderId="1" xfId="0" applyFont="1" applyFill="1" applyBorder="1"/>
    <xf numFmtId="0" fontId="6" fillId="0" borderId="0" xfId="0" applyFont="1" applyAlignment="1">
      <alignment vertical="top" wrapText="1"/>
    </xf>
    <xf numFmtId="0" fontId="5" fillId="4" borderId="1" xfId="0" applyFont="1" applyFill="1" applyBorder="1" applyAlignment="1">
      <alignment horizontal="left"/>
    </xf>
    <xf numFmtId="0" fontId="3" fillId="4" borderId="1" xfId="0" applyFont="1" applyFill="1" applyBorder="1"/>
    <xf numFmtId="0" fontId="7" fillId="0" borderId="2" xfId="0" applyFont="1" applyBorder="1"/>
    <xf numFmtId="0" fontId="8" fillId="0" borderId="0" xfId="0" applyFont="1"/>
    <xf numFmtId="0" fontId="9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C30"/>
  <sheetFormatPr defaultRowHeight="15" outlineLevelRow="0" outlineLevelCol="0" x14ac:dyDescent="55"/>
  <cols>
    <col min="1" max="1" width="30" customWidth="1"/>
    <col min="2" max="2" width="28" customWidth="1"/>
    <col min="3" max="3" width="5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3" x14ac:dyDescent="0.25">
      <c r="A4" s="3" t="s">
        <v>2</v>
      </c>
      <c r="B4" s="3" t="s">
        <v>3</v>
      </c>
      <c r="C4" s="3" t="s">
        <v>4</v>
      </c>
    </row>
    <row r="5" spans="1:3" x14ac:dyDescent="0.25">
      <c r="A5" t="s">
        <v>5</v>
      </c>
      <c r="B5" s="4" t="s">
        <v>6</v>
      </c>
      <c r="C5" s="5" t="s">
        <v>7</v>
      </c>
    </row>
    <row r="6" spans="1:3" x14ac:dyDescent="0.25">
      <c r="A6" t="s">
        <v>8</v>
      </c>
      <c r="B6" s="4" t="s">
        <v>9</v>
      </c>
      <c r="C6" s="5"/>
    </row>
    <row r="7" spans="1:3" x14ac:dyDescent="0.25">
      <c r="A7" t="s">
        <v>10</v>
      </c>
      <c r="B7" s="4" t="s">
        <v>11</v>
      </c>
      <c r="C7" s="5"/>
    </row>
    <row r="8" spans="1:3" x14ac:dyDescent="0.25">
      <c r="A8" t="s">
        <v>12</v>
      </c>
      <c r="B8" s="4" t="s">
        <v>13</v>
      </c>
      <c r="C8" s="5"/>
    </row>
    <row r="9" spans="1:3" x14ac:dyDescent="0.25">
      <c r="A9" t="s">
        <v>14</v>
      </c>
      <c r="B9" s="4" t="s">
        <v>15</v>
      </c>
      <c r="C9" s="5"/>
    </row>
    <row r="10" spans="1:3" x14ac:dyDescent="0.25">
      <c r="A10" t="s">
        <v>16</v>
      </c>
      <c r="B10" s="4" t="s">
        <v>15</v>
      </c>
      <c r="C10" s="5"/>
    </row>
    <row r="12" spans="1:2" x14ac:dyDescent="0.25">
      <c r="A12" s="3" t="s">
        <v>17</v>
      </c>
      <c r="B12" s="3" t="s">
        <v>18</v>
      </c>
    </row>
    <row r="13" spans="1:3" x14ac:dyDescent="0.25">
      <c r="A13" t="s">
        <v>19</v>
      </c>
      <c r="B13" s="4" t="s">
        <v>20</v>
      </c>
      <c r="C13" s="5" t="s">
        <v>21</v>
      </c>
    </row>
    <row r="14" spans="1:3" x14ac:dyDescent="0.25">
      <c r="A14" t="s">
        <v>22</v>
      </c>
      <c r="B14" s="4">
        <v>1</v>
      </c>
      <c r="C14" s="5"/>
    </row>
    <row r="16" spans="1:3" x14ac:dyDescent="0.25">
      <c r="A16" s="3" t="s">
        <v>23</v>
      </c>
      <c r="B16" s="3" t="s">
        <v>24</v>
      </c>
      <c r="C16" s="3" t="s">
        <v>4</v>
      </c>
    </row>
    <row r="17" spans="1:3" x14ac:dyDescent="0.25">
      <c r="A17" t="s">
        <v>25</v>
      </c>
      <c r="B17" s="4" t="s">
        <v>26</v>
      </c>
      <c r="C17" s="5" t="s">
        <v>27</v>
      </c>
    </row>
    <row r="18" spans="1:3" x14ac:dyDescent="0.25">
      <c r="A18" t="s">
        <v>28</v>
      </c>
      <c r="B18" s="4" t="s">
        <v>29</v>
      </c>
      <c r="C18" s="5"/>
    </row>
    <row r="19" spans="1:3" x14ac:dyDescent="0.25">
      <c r="A19" t="s">
        <v>30</v>
      </c>
      <c r="B19" s="4" t="s">
        <v>31</v>
      </c>
      <c r="C19" s="5"/>
    </row>
    <row r="20" spans="1:3" x14ac:dyDescent="0.25">
      <c r="A20" t="s">
        <v>32</v>
      </c>
      <c r="B20" s="4" t="s">
        <v>33</v>
      </c>
      <c r="C20" s="5"/>
    </row>
    <row r="21" spans="1:3" x14ac:dyDescent="0.25">
      <c r="A21" t="s">
        <v>34</v>
      </c>
      <c r="B21" s="4" t="s">
        <v>35</v>
      </c>
      <c r="C21" s="5"/>
    </row>
    <row r="22" spans="1:3" x14ac:dyDescent="0.25">
      <c r="A22" t="s">
        <v>36</v>
      </c>
      <c r="B22" s="4" t="s">
        <v>37</v>
      </c>
      <c r="C22" s="5"/>
    </row>
    <row r="23" spans="1:3" x14ac:dyDescent="0.25">
      <c r="A23" t="s">
        <v>38</v>
      </c>
      <c r="B23" s="4" t="s">
        <v>39</v>
      </c>
      <c r="C23" s="5"/>
    </row>
    <row r="24" spans="1:3" x14ac:dyDescent="0.25">
      <c r="A24" t="s">
        <v>40</v>
      </c>
      <c r="B24" s="4" t="s">
        <v>41</v>
      </c>
      <c r="C24" s="5"/>
    </row>
    <row r="25" spans="1:3" x14ac:dyDescent="0.25">
      <c r="A25" t="s">
        <v>42</v>
      </c>
      <c r="B25" s="4" t="s">
        <v>43</v>
      </c>
      <c r="C25" s="5"/>
    </row>
    <row r="26" spans="1:3" x14ac:dyDescent="0.25">
      <c r="A26" t="s">
        <v>44</v>
      </c>
      <c r="B26" s="4" t="s">
        <v>45</v>
      </c>
      <c r="C26" s="5"/>
    </row>
    <row r="27" spans="1:3" x14ac:dyDescent="0.25">
      <c r="A27" t="s">
        <v>46</v>
      </c>
      <c r="B27" s="4" t="s">
        <v>47</v>
      </c>
      <c r="C27" s="5"/>
    </row>
    <row r="28" spans="1:3" x14ac:dyDescent="0.25">
      <c r="A28" t="s">
        <v>48</v>
      </c>
      <c r="B28" s="4" t="s">
        <v>49</v>
      </c>
      <c r="C28" s="5"/>
    </row>
    <row r="29" spans="1:3" x14ac:dyDescent="0.25">
      <c r="A29" t="s">
        <v>50</v>
      </c>
      <c r="B29" s="4" t="s">
        <v>51</v>
      </c>
      <c r="C29" s="5"/>
    </row>
    <row r="30" spans="1:3" x14ac:dyDescent="0.25">
      <c r="A30" t="s">
        <v>52</v>
      </c>
      <c r="B30" s="4" t="s">
        <v>15</v>
      </c>
      <c r="C30" s="5"/>
    </row>
  </sheetData>
  <mergeCells count="3">
    <mergeCell ref="C5:C10"/>
    <mergeCell ref="C13:C14"/>
    <mergeCell ref="C17:C30"/>
  </mergeCells>
  <dataValidations count="1">
    <dataValidation type="list" sqref="B13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FormatPr defaultRowHeight="15" outlineLevelRow="0" outlineLevelCol="0" x14ac:dyDescent="55"/>
  <cols>
    <col min="1" max="1" width="22" customWidth="1"/>
    <col min="2" max="2" width="14" customWidth="1"/>
    <col min="4" max="4" width="22" customWidth="1"/>
    <col min="5" max="6" width="14" customWidth="1"/>
  </cols>
  <sheetData>
    <row r="1" spans="1:1" x14ac:dyDescent="0.25">
      <c r="A1" s="1" t="s">
        <v>53</v>
      </c>
    </row>
    <row r="2" spans="1:1" x14ac:dyDescent="0.25">
      <c r="A2" s="2" t="s">
        <v>54</v>
      </c>
    </row>
    <row r="4" spans="1:6" x14ac:dyDescent="0.25">
      <c r="A4" s="3" t="s">
        <v>55</v>
      </c>
      <c r="B4" s="3" t="s">
        <v>56</v>
      </c>
      <c r="D4" s="3" t="s">
        <v>57</v>
      </c>
      <c r="E4" s="3" t="s">
        <v>58</v>
      </c>
      <c r="F4" s="3" t="s">
        <v>59</v>
      </c>
    </row>
    <row r="5" spans="1:6" x14ac:dyDescent="0.25">
      <c r="A5" t="s">
        <v>60</v>
      </c>
      <c r="B5" s="4">
        <v>4</v>
      </c>
      <c r="D5" t="s">
        <v>60</v>
      </c>
      <c r="E5">
        <v>4</v>
      </c>
      <c r="F5">
        <v>5</v>
      </c>
    </row>
    <row r="6" spans="1:6" x14ac:dyDescent="0.25">
      <c r="A6" t="s">
        <v>61</v>
      </c>
      <c r="B6" s="4">
        <v>3</v>
      </c>
      <c r="D6" t="s">
        <v>61</v>
      </c>
      <c r="E6">
        <v>3</v>
      </c>
      <c r="F6">
        <v>3</v>
      </c>
    </row>
    <row r="7" spans="1:6" x14ac:dyDescent="0.25">
      <c r="A7" t="s">
        <v>62</v>
      </c>
      <c r="B7" s="4">
        <v>2</v>
      </c>
      <c r="D7" t="s">
        <v>62</v>
      </c>
      <c r="E7">
        <v>2</v>
      </c>
      <c r="F7">
        <v>1</v>
      </c>
    </row>
    <row r="8" spans="1:6" x14ac:dyDescent="0.25">
      <c r="A8" t="s">
        <v>63</v>
      </c>
      <c r="B8" s="4">
        <v>1</v>
      </c>
      <c r="D8" t="s">
        <v>63</v>
      </c>
      <c r="E8">
        <v>1</v>
      </c>
      <c r="F8">
        <v>0</v>
      </c>
    </row>
    <row r="9" spans="1:6" x14ac:dyDescent="0.25">
      <c r="A9" t="s">
        <v>64</v>
      </c>
      <c r="B9" s="4">
        <v>0</v>
      </c>
      <c r="D9" t="s">
        <v>64</v>
      </c>
      <c r="E9">
        <v>0</v>
      </c>
      <c r="F9">
        <v>0</v>
      </c>
    </row>
    <row r="10" spans="1:6" x14ac:dyDescent="0.25">
      <c r="A10" t="s">
        <v>65</v>
      </c>
      <c r="B10" s="4">
        <v>0</v>
      </c>
      <c r="D10" t="s">
        <v>65</v>
      </c>
      <c r="E10">
        <v>0</v>
      </c>
      <c r="F10">
        <v>0</v>
      </c>
    </row>
    <row r="12" spans="1:6" x14ac:dyDescent="0.25">
      <c r="A12" s="6" t="s">
        <v>66</v>
      </c>
      <c r="B12" s="7">
        <f>IF(Setup!B13="Yes",Setup!B14,0)</f>
      </c>
      <c r="D12" s="8" t="s">
        <v>67</v>
      </c>
      <c r="E12" s="8"/>
      <c r="F12" s="8"/>
    </row>
    <row r="13" spans="1:6" x14ac:dyDescent="0.25">
      <c r="A13" s="2" t="s">
        <v>68</v>
      </c>
      <c r="D13" s="8"/>
      <c r="E13" s="8"/>
      <c r="F13" s="8"/>
    </row>
  </sheetData>
  <mergeCells count="1">
    <mergeCell ref="D12:F13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0" customWidth="1"/>
    <col min="3" max="5" width="16" customWidth="1"/>
    <col min="6" max="11" width="13" customWidth="1"/>
  </cols>
  <sheetData>
    <row r="1" ht="30" customHeight="1" spans="1:11" x14ac:dyDescent="0.25">
      <c r="A1" s="3" t="s">
        <v>69</v>
      </c>
      <c r="B1" s="3" t="s">
        <v>70</v>
      </c>
      <c r="C1" s="3" t="s">
        <v>71</v>
      </c>
      <c r="D1" s="3" t="s">
        <v>72</v>
      </c>
      <c r="E1" s="3" t="s">
        <v>73</v>
      </c>
      <c r="F1" s="3" t="s">
        <v>74</v>
      </c>
      <c r="G1" s="3" t="s">
        <v>75</v>
      </c>
      <c r="H1" s="3" t="s">
        <v>76</v>
      </c>
      <c r="I1" s="3" t="s">
        <v>77</v>
      </c>
      <c r="J1" s="3" t="s">
        <v>78</v>
      </c>
      <c r="K1" s="3" t="s">
        <v>79</v>
      </c>
    </row>
    <row r="2" spans="1:1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1:1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</row>
    <row r="39" spans="1:1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pans="1:1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pans="1:1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</row>
    <row r="44" spans="1:1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</row>
    <row r="46" spans="1:1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1:1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1:1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</row>
    <row r="51" spans="1:1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1:1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1:1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1:1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</row>
    <row r="55" spans="1:1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</row>
    <row r="56" spans="1:1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1:1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</row>
    <row r="58" spans="1:1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1:1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</row>
    <row r="60" spans="1:1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</row>
    <row r="62" spans="1:1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1:1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</row>
    <row r="64" spans="1:1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1:1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1:1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</row>
    <row r="68" spans="1:1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</row>
    <row r="69" spans="1:1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</row>
    <row r="70" spans="1:1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</row>
    <row r="71" spans="1:1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1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</row>
    <row r="74" spans="1:1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</row>
    <row r="75" spans="1:1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</row>
    <row r="76" spans="1:1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</row>
    <row r="78" spans="1:1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</row>
    <row r="79" spans="1:1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</row>
    <row r="80" spans="1:1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</row>
    <row r="81" spans="1:1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</row>
    <row r="82" spans="1:1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</row>
    <row r="83" spans="1:1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</row>
    <row r="84" spans="1:1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</row>
    <row r="85" spans="1:1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</row>
    <row r="86" spans="1:1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</row>
    <row r="87" spans="1:1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</row>
    <row r="88" spans="1:1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</row>
    <row r="89" spans="1:1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</row>
    <row r="90" spans="1:1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</row>
    <row r="91" spans="1:1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</row>
    <row r="92" spans="1:1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</row>
    <row r="93" spans="1:1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</row>
    <row r="94" spans="1:1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</row>
    <row r="95" spans="1:1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</row>
    <row r="96" spans="1:1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</row>
    <row r="97" spans="1:1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</row>
    <row r="98" spans="1:1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</row>
    <row r="99" spans="1:1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</row>
    <row r="100" spans="1:1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</row>
    <row r="101" spans="1:1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</row>
    <row r="102" spans="1:1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</row>
    <row r="103" spans="1:1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</row>
    <row r="104" spans="1:1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</row>
    <row r="105" spans="1:1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</row>
    <row r="106" spans="1:1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</row>
    <row r="107" spans="1:1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</row>
    <row r="108" spans="1:1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</row>
    <row r="109" spans="1:1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 spans="1:1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</row>
    <row r="111" spans="1:1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</row>
    <row r="112" spans="1:1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</row>
    <row r="113" spans="1:1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</row>
    <row r="114" spans="1:1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</row>
    <row r="115" spans="1:1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</row>
    <row r="116" spans="1:1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</row>
    <row r="117" spans="1:1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</row>
    <row r="118" spans="1:1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</row>
    <row r="119" spans="1:1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</row>
    <row r="120" spans="1:1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</row>
    <row r="121" spans="1:1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</row>
    <row r="122" spans="1:1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</row>
    <row r="123" spans="1:1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</row>
    <row r="124" spans="1:1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</row>
    <row r="125" spans="1:1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</row>
    <row r="126" spans="1:1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</row>
    <row r="127" spans="1:1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</row>
    <row r="128" spans="1:1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</row>
    <row r="129" spans="1:1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</row>
    <row r="130" spans="1:1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</row>
    <row r="131" spans="1:1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</row>
    <row r="132" spans="1:1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</row>
    <row r="133" spans="1:1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</row>
    <row r="134" spans="1:1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</row>
    <row r="135" spans="1:1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</row>
    <row r="136" spans="1:1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</row>
    <row r="137" spans="1:1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</row>
    <row r="138" spans="1:1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</row>
    <row r="139" spans="1:1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</row>
    <row r="140" spans="1:1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</row>
    <row r="141" spans="1:1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</row>
    <row r="142" spans="1:1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</row>
    <row r="143" spans="1:1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</row>
    <row r="144" spans="1:1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</row>
    <row r="145" spans="1:1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</row>
    <row r="146" spans="1:1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</row>
    <row r="147" spans="1:1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</row>
    <row r="148" spans="1:1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</row>
    <row r="149" spans="1:1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</row>
    <row r="150" spans="1:1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</row>
    <row r="151" spans="1:1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</row>
    <row r="152" spans="1:1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</row>
    <row r="153" spans="1:1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</row>
    <row r="154" spans="1:1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</row>
    <row r="155" spans="1:1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</row>
    <row r="156" spans="1:1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</row>
    <row r="157" spans="1:1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</row>
    <row r="158" spans="1:1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</row>
    <row r="159" spans="1:1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</row>
    <row r="160" spans="1:1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</row>
    <row r="161" spans="1:1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</row>
    <row r="162" spans="1:1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</row>
    <row r="163" spans="1:1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</row>
    <row r="164" spans="1:1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</row>
    <row r="165" spans="1:1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</row>
    <row r="166" spans="1:1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</row>
    <row r="167" spans="1:1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</row>
    <row r="168" spans="1:1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</row>
    <row r="169" spans="1:1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</row>
    <row r="170" spans="1:1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</row>
    <row r="171" spans="1:1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</row>
    <row r="172" spans="1:1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</row>
    <row r="173" spans="1:1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</row>
    <row r="174" spans="1:1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</row>
    <row r="175" spans="1:1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</row>
    <row r="176" spans="1:1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</row>
    <row r="177" spans="1:1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</row>
    <row r="178" spans="1:1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</row>
    <row r="179" spans="1:1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</row>
    <row r="180" spans="1:1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</row>
    <row r="181" spans="1:1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</row>
    <row r="182" spans="1:1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</row>
    <row r="183" spans="1:1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</row>
    <row r="184" spans="1:1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</row>
    <row r="185" spans="1:1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</row>
    <row r="186" spans="1:1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</row>
    <row r="187" spans="1:1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</row>
    <row r="188" spans="1:1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</row>
    <row r="189" spans="1:1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</row>
    <row r="190" spans="1:1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</row>
    <row r="191" spans="1:1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</row>
    <row r="192" spans="1:1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</row>
    <row r="193" spans="1:1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</row>
    <row r="194" spans="1:1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</row>
    <row r="195" spans="1:1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</row>
    <row r="196" spans="1:1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</row>
    <row r="197" spans="1:1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</row>
    <row r="198" spans="1:1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</row>
    <row r="199" spans="1:1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</row>
    <row r="200" spans="1:1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</row>
    <row r="201" spans="1:1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</row>
  </sheetData>
  <dataValidations count="4">
    <dataValidation type="list" allowBlank="1" sqref="A10:A201">
      <formula1>Setup!$B$17:$B$30</formula1>
    </dataValidation>
    <dataValidation type="list" allowBlank="1" sqref="A2:A201">
      <formula1>Setup!$B$17:$B$30</formula1>
    </dataValidation>
    <dataValidation type="list" allowBlank="1" sqref="C10:E201">
      <formula1>Setup!$B$5:$B$10</formula1>
    </dataValidation>
    <dataValidation type="list" allowBlank="1" sqref="C2:E201">
      <formula1>Setup!$B$5:$B$10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FormatPr defaultRowHeight="15" outlineLevelRow="0" outlineLevelCol="0" x14ac:dyDescent="55"/>
  <cols>
    <col min="1" max="1" width="26" customWidth="1"/>
    <col min="2" max="7" width="14" customWidth="1"/>
  </cols>
  <sheetData>
    <row r="1" spans="1:1" x14ac:dyDescent="0.25">
      <c r="A1" s="1" t="s">
        <v>80</v>
      </c>
    </row>
    <row r="2" spans="1:1" x14ac:dyDescent="0.25">
      <c r="A2" s="2" t="s">
        <v>81</v>
      </c>
    </row>
    <row r="4" spans="1:7" x14ac:dyDescent="0.25">
      <c r="A4" s="3" t="s">
        <v>69</v>
      </c>
      <c r="B4" s="3">
        <f>IF(Setup!B5="","",Setup!B5)</f>
      </c>
      <c r="C4" s="3">
        <f>IF(Setup!B6="","",Setup!B6)</f>
      </c>
      <c r="D4" s="3">
        <f>IF(Setup!B7="","",Setup!B7)</f>
      </c>
      <c r="E4" s="3">
        <f>IF(Setup!B8="","",Setup!B8)</f>
      </c>
      <c r="F4" s="3">
        <f>IF(Setup!B9="","",Setup!B9)</f>
      </c>
      <c r="G4" s="3">
        <f>IF(Setup!B10="","",Setup!B10)</f>
      </c>
    </row>
    <row r="5" spans="1:7" x14ac:dyDescent="0.25">
      <c r="A5" s="9">
        <f>IF(Setup!B17="","",Setup!B17)</f>
      </c>
      <c r="B5" s="7">
        <f>IF(OR($A5="",B$4=""),"",COUNTIFS('Event entry'!$A:$A,$A5,'Event entry'!$C:$C,B$4)*'Points scheme'!$B$5+COUNTIFS('Event entry'!$A:$A,$A5,'Event entry'!$D:$D,B$4)*'Points scheme'!$B$6+COUNTIFS('Event entry'!$A:$A,$A5,'Event entry'!$E:$E,B$4)*'Points scheme'!$B$7)</f>
      </c>
      <c r="C5" s="7">
        <f>IF(OR($A5="",C$4=""),"",COUNTIFS('Event entry'!$A:$A,$A5,'Event entry'!$C:$C,C$4)*'Points scheme'!$B$5+COUNTIFS('Event entry'!$A:$A,$A5,'Event entry'!$D:$D,C$4)*'Points scheme'!$B$6+COUNTIFS('Event entry'!$A:$A,$A5,'Event entry'!$E:$E,C$4)*'Points scheme'!$B$7)</f>
      </c>
      <c r="D5" s="7">
        <f>IF(OR($A5="",D$4=""),"",COUNTIFS('Event entry'!$A:$A,$A5,'Event entry'!$C:$C,D$4)*'Points scheme'!$B$5+COUNTIFS('Event entry'!$A:$A,$A5,'Event entry'!$D:$D,D$4)*'Points scheme'!$B$6+COUNTIFS('Event entry'!$A:$A,$A5,'Event entry'!$E:$E,D$4)*'Points scheme'!$B$7)</f>
      </c>
      <c r="E5" s="7">
        <f>IF(OR($A5="",E$4=""),"",COUNTIFS('Event entry'!$A:$A,$A5,'Event entry'!$C:$C,E$4)*'Points scheme'!$B$5+COUNTIFS('Event entry'!$A:$A,$A5,'Event entry'!$D:$D,E$4)*'Points scheme'!$B$6+COUNTIFS('Event entry'!$A:$A,$A5,'Event entry'!$E:$E,E$4)*'Points scheme'!$B$7)</f>
      </c>
      <c r="F5" s="7">
        <f>IF(OR($A5="",F$4=""),"",COUNTIFS('Event entry'!$A:$A,$A5,'Event entry'!$C:$C,F$4)*'Points scheme'!$B$5+COUNTIFS('Event entry'!$A:$A,$A5,'Event entry'!$D:$D,F$4)*'Points scheme'!$B$6+COUNTIFS('Event entry'!$A:$A,$A5,'Event entry'!$E:$E,F$4)*'Points scheme'!$B$7)</f>
      </c>
      <c r="G5" s="7">
        <f>IF(OR($A5="",G$4=""),"",COUNTIFS('Event entry'!$A:$A,$A5,'Event entry'!$C:$C,G$4)*'Points scheme'!$B$5+COUNTIFS('Event entry'!$A:$A,$A5,'Event entry'!$D:$D,G$4)*'Points scheme'!$B$6+COUNTIFS('Event entry'!$A:$A,$A5,'Event entry'!$E:$E,G$4)*'Points scheme'!$B$7)</f>
      </c>
    </row>
    <row r="6" spans="1:7" x14ac:dyDescent="0.25">
      <c r="A6" s="9">
        <f>IF(Setup!B18="","",Setup!B18)</f>
      </c>
      <c r="B6" s="7">
        <f>IF(OR($A6="",B$4=""),"",COUNTIFS('Event entry'!$A:$A,$A6,'Event entry'!$C:$C,B$4)*'Points scheme'!$B$5+COUNTIFS('Event entry'!$A:$A,$A6,'Event entry'!$D:$D,B$4)*'Points scheme'!$B$6+COUNTIFS('Event entry'!$A:$A,$A6,'Event entry'!$E:$E,B$4)*'Points scheme'!$B$7)</f>
      </c>
      <c r="C6" s="7">
        <f>IF(OR($A6="",C$4=""),"",COUNTIFS('Event entry'!$A:$A,$A6,'Event entry'!$C:$C,C$4)*'Points scheme'!$B$5+COUNTIFS('Event entry'!$A:$A,$A6,'Event entry'!$D:$D,C$4)*'Points scheme'!$B$6+COUNTIFS('Event entry'!$A:$A,$A6,'Event entry'!$E:$E,C$4)*'Points scheme'!$B$7)</f>
      </c>
      <c r="D6" s="7">
        <f>IF(OR($A6="",D$4=""),"",COUNTIFS('Event entry'!$A:$A,$A6,'Event entry'!$C:$C,D$4)*'Points scheme'!$B$5+COUNTIFS('Event entry'!$A:$A,$A6,'Event entry'!$D:$D,D$4)*'Points scheme'!$B$6+COUNTIFS('Event entry'!$A:$A,$A6,'Event entry'!$E:$E,D$4)*'Points scheme'!$B$7)</f>
      </c>
      <c r="E6" s="7">
        <f>IF(OR($A6="",E$4=""),"",COUNTIFS('Event entry'!$A:$A,$A6,'Event entry'!$C:$C,E$4)*'Points scheme'!$B$5+COUNTIFS('Event entry'!$A:$A,$A6,'Event entry'!$D:$D,E$4)*'Points scheme'!$B$6+COUNTIFS('Event entry'!$A:$A,$A6,'Event entry'!$E:$E,E$4)*'Points scheme'!$B$7)</f>
      </c>
      <c r="F6" s="7">
        <f>IF(OR($A6="",F$4=""),"",COUNTIFS('Event entry'!$A:$A,$A6,'Event entry'!$C:$C,F$4)*'Points scheme'!$B$5+COUNTIFS('Event entry'!$A:$A,$A6,'Event entry'!$D:$D,F$4)*'Points scheme'!$B$6+COUNTIFS('Event entry'!$A:$A,$A6,'Event entry'!$E:$E,F$4)*'Points scheme'!$B$7)</f>
      </c>
      <c r="G6" s="7">
        <f>IF(OR($A6="",G$4=""),"",COUNTIFS('Event entry'!$A:$A,$A6,'Event entry'!$C:$C,G$4)*'Points scheme'!$B$5+COUNTIFS('Event entry'!$A:$A,$A6,'Event entry'!$D:$D,G$4)*'Points scheme'!$B$6+COUNTIFS('Event entry'!$A:$A,$A6,'Event entry'!$E:$E,G$4)*'Points scheme'!$B$7)</f>
      </c>
    </row>
    <row r="7" spans="1:7" x14ac:dyDescent="0.25">
      <c r="A7" s="9">
        <f>IF(Setup!B19="","",Setup!B19)</f>
      </c>
      <c r="B7" s="7">
        <f>IF(OR($A7="",B$4=""),"",COUNTIFS('Event entry'!$A:$A,$A7,'Event entry'!$C:$C,B$4)*'Points scheme'!$B$5+COUNTIFS('Event entry'!$A:$A,$A7,'Event entry'!$D:$D,B$4)*'Points scheme'!$B$6+COUNTIFS('Event entry'!$A:$A,$A7,'Event entry'!$E:$E,B$4)*'Points scheme'!$B$7)</f>
      </c>
      <c r="C7" s="7">
        <f>IF(OR($A7="",C$4=""),"",COUNTIFS('Event entry'!$A:$A,$A7,'Event entry'!$C:$C,C$4)*'Points scheme'!$B$5+COUNTIFS('Event entry'!$A:$A,$A7,'Event entry'!$D:$D,C$4)*'Points scheme'!$B$6+COUNTIFS('Event entry'!$A:$A,$A7,'Event entry'!$E:$E,C$4)*'Points scheme'!$B$7)</f>
      </c>
      <c r="D7" s="7">
        <f>IF(OR($A7="",D$4=""),"",COUNTIFS('Event entry'!$A:$A,$A7,'Event entry'!$C:$C,D$4)*'Points scheme'!$B$5+COUNTIFS('Event entry'!$A:$A,$A7,'Event entry'!$D:$D,D$4)*'Points scheme'!$B$6+COUNTIFS('Event entry'!$A:$A,$A7,'Event entry'!$E:$E,D$4)*'Points scheme'!$B$7)</f>
      </c>
      <c r="E7" s="7">
        <f>IF(OR($A7="",E$4=""),"",COUNTIFS('Event entry'!$A:$A,$A7,'Event entry'!$C:$C,E$4)*'Points scheme'!$B$5+COUNTIFS('Event entry'!$A:$A,$A7,'Event entry'!$D:$D,E$4)*'Points scheme'!$B$6+COUNTIFS('Event entry'!$A:$A,$A7,'Event entry'!$E:$E,E$4)*'Points scheme'!$B$7)</f>
      </c>
      <c r="F7" s="7">
        <f>IF(OR($A7="",F$4=""),"",COUNTIFS('Event entry'!$A:$A,$A7,'Event entry'!$C:$C,F$4)*'Points scheme'!$B$5+COUNTIFS('Event entry'!$A:$A,$A7,'Event entry'!$D:$D,F$4)*'Points scheme'!$B$6+COUNTIFS('Event entry'!$A:$A,$A7,'Event entry'!$E:$E,F$4)*'Points scheme'!$B$7)</f>
      </c>
      <c r="G7" s="7">
        <f>IF(OR($A7="",G$4=""),"",COUNTIFS('Event entry'!$A:$A,$A7,'Event entry'!$C:$C,G$4)*'Points scheme'!$B$5+COUNTIFS('Event entry'!$A:$A,$A7,'Event entry'!$D:$D,G$4)*'Points scheme'!$B$6+COUNTIFS('Event entry'!$A:$A,$A7,'Event entry'!$E:$E,G$4)*'Points scheme'!$B$7)</f>
      </c>
    </row>
    <row r="8" spans="1:7" x14ac:dyDescent="0.25">
      <c r="A8" s="9">
        <f>IF(Setup!B20="","",Setup!B20)</f>
      </c>
      <c r="B8" s="7">
        <f>IF(OR($A8="",B$4=""),"",COUNTIFS('Event entry'!$A:$A,$A8,'Event entry'!$C:$C,B$4)*'Points scheme'!$B$5+COUNTIFS('Event entry'!$A:$A,$A8,'Event entry'!$D:$D,B$4)*'Points scheme'!$B$6+COUNTIFS('Event entry'!$A:$A,$A8,'Event entry'!$E:$E,B$4)*'Points scheme'!$B$7)</f>
      </c>
      <c r="C8" s="7">
        <f>IF(OR($A8="",C$4=""),"",COUNTIFS('Event entry'!$A:$A,$A8,'Event entry'!$C:$C,C$4)*'Points scheme'!$B$5+COUNTIFS('Event entry'!$A:$A,$A8,'Event entry'!$D:$D,C$4)*'Points scheme'!$B$6+COUNTIFS('Event entry'!$A:$A,$A8,'Event entry'!$E:$E,C$4)*'Points scheme'!$B$7)</f>
      </c>
      <c r="D8" s="7">
        <f>IF(OR($A8="",D$4=""),"",COUNTIFS('Event entry'!$A:$A,$A8,'Event entry'!$C:$C,D$4)*'Points scheme'!$B$5+COUNTIFS('Event entry'!$A:$A,$A8,'Event entry'!$D:$D,D$4)*'Points scheme'!$B$6+COUNTIFS('Event entry'!$A:$A,$A8,'Event entry'!$E:$E,D$4)*'Points scheme'!$B$7)</f>
      </c>
      <c r="E8" s="7">
        <f>IF(OR($A8="",E$4=""),"",COUNTIFS('Event entry'!$A:$A,$A8,'Event entry'!$C:$C,E$4)*'Points scheme'!$B$5+COUNTIFS('Event entry'!$A:$A,$A8,'Event entry'!$D:$D,E$4)*'Points scheme'!$B$6+COUNTIFS('Event entry'!$A:$A,$A8,'Event entry'!$E:$E,E$4)*'Points scheme'!$B$7)</f>
      </c>
      <c r="F8" s="7">
        <f>IF(OR($A8="",F$4=""),"",COUNTIFS('Event entry'!$A:$A,$A8,'Event entry'!$C:$C,F$4)*'Points scheme'!$B$5+COUNTIFS('Event entry'!$A:$A,$A8,'Event entry'!$D:$D,F$4)*'Points scheme'!$B$6+COUNTIFS('Event entry'!$A:$A,$A8,'Event entry'!$E:$E,F$4)*'Points scheme'!$B$7)</f>
      </c>
      <c r="G8" s="7">
        <f>IF(OR($A8="",G$4=""),"",COUNTIFS('Event entry'!$A:$A,$A8,'Event entry'!$C:$C,G$4)*'Points scheme'!$B$5+COUNTIFS('Event entry'!$A:$A,$A8,'Event entry'!$D:$D,G$4)*'Points scheme'!$B$6+COUNTIFS('Event entry'!$A:$A,$A8,'Event entry'!$E:$E,G$4)*'Points scheme'!$B$7)</f>
      </c>
    </row>
    <row r="9" spans="1:7" x14ac:dyDescent="0.25">
      <c r="A9" s="9">
        <f>IF(Setup!B21="","",Setup!B21)</f>
      </c>
      <c r="B9" s="7">
        <f>IF(OR($A9="",B$4=""),"",COUNTIFS('Event entry'!$A:$A,$A9,'Event entry'!$C:$C,B$4)*'Points scheme'!$B$5+COUNTIFS('Event entry'!$A:$A,$A9,'Event entry'!$D:$D,B$4)*'Points scheme'!$B$6+COUNTIFS('Event entry'!$A:$A,$A9,'Event entry'!$E:$E,B$4)*'Points scheme'!$B$7)</f>
      </c>
      <c r="C9" s="7">
        <f>IF(OR($A9="",C$4=""),"",COUNTIFS('Event entry'!$A:$A,$A9,'Event entry'!$C:$C,C$4)*'Points scheme'!$B$5+COUNTIFS('Event entry'!$A:$A,$A9,'Event entry'!$D:$D,C$4)*'Points scheme'!$B$6+COUNTIFS('Event entry'!$A:$A,$A9,'Event entry'!$E:$E,C$4)*'Points scheme'!$B$7)</f>
      </c>
      <c r="D9" s="7">
        <f>IF(OR($A9="",D$4=""),"",COUNTIFS('Event entry'!$A:$A,$A9,'Event entry'!$C:$C,D$4)*'Points scheme'!$B$5+COUNTIFS('Event entry'!$A:$A,$A9,'Event entry'!$D:$D,D$4)*'Points scheme'!$B$6+COUNTIFS('Event entry'!$A:$A,$A9,'Event entry'!$E:$E,D$4)*'Points scheme'!$B$7)</f>
      </c>
      <c r="E9" s="7">
        <f>IF(OR($A9="",E$4=""),"",COUNTIFS('Event entry'!$A:$A,$A9,'Event entry'!$C:$C,E$4)*'Points scheme'!$B$5+COUNTIFS('Event entry'!$A:$A,$A9,'Event entry'!$D:$D,E$4)*'Points scheme'!$B$6+COUNTIFS('Event entry'!$A:$A,$A9,'Event entry'!$E:$E,E$4)*'Points scheme'!$B$7)</f>
      </c>
      <c r="F9" s="7">
        <f>IF(OR($A9="",F$4=""),"",COUNTIFS('Event entry'!$A:$A,$A9,'Event entry'!$C:$C,F$4)*'Points scheme'!$B$5+COUNTIFS('Event entry'!$A:$A,$A9,'Event entry'!$D:$D,F$4)*'Points scheme'!$B$6+COUNTIFS('Event entry'!$A:$A,$A9,'Event entry'!$E:$E,F$4)*'Points scheme'!$B$7)</f>
      </c>
      <c r="G9" s="7">
        <f>IF(OR($A9="",G$4=""),"",COUNTIFS('Event entry'!$A:$A,$A9,'Event entry'!$C:$C,G$4)*'Points scheme'!$B$5+COUNTIFS('Event entry'!$A:$A,$A9,'Event entry'!$D:$D,G$4)*'Points scheme'!$B$6+COUNTIFS('Event entry'!$A:$A,$A9,'Event entry'!$E:$E,G$4)*'Points scheme'!$B$7)</f>
      </c>
    </row>
    <row r="10" spans="1:7" x14ac:dyDescent="0.25">
      <c r="A10" s="9">
        <f>IF(Setup!B22="","",Setup!B22)</f>
      </c>
      <c r="B10" s="7">
        <f>IF(OR($A10="",B$4=""),"",COUNTIFS('Event entry'!$A:$A,$A10,'Event entry'!$C:$C,B$4)*'Points scheme'!$B$5+COUNTIFS('Event entry'!$A:$A,$A10,'Event entry'!$D:$D,B$4)*'Points scheme'!$B$6+COUNTIFS('Event entry'!$A:$A,$A10,'Event entry'!$E:$E,B$4)*'Points scheme'!$B$7)</f>
      </c>
      <c r="C10" s="7">
        <f>IF(OR($A10="",C$4=""),"",COUNTIFS('Event entry'!$A:$A,$A10,'Event entry'!$C:$C,C$4)*'Points scheme'!$B$5+COUNTIFS('Event entry'!$A:$A,$A10,'Event entry'!$D:$D,C$4)*'Points scheme'!$B$6+COUNTIFS('Event entry'!$A:$A,$A10,'Event entry'!$E:$E,C$4)*'Points scheme'!$B$7)</f>
      </c>
      <c r="D10" s="7">
        <f>IF(OR($A10="",D$4=""),"",COUNTIFS('Event entry'!$A:$A,$A10,'Event entry'!$C:$C,D$4)*'Points scheme'!$B$5+COUNTIFS('Event entry'!$A:$A,$A10,'Event entry'!$D:$D,D$4)*'Points scheme'!$B$6+COUNTIFS('Event entry'!$A:$A,$A10,'Event entry'!$E:$E,D$4)*'Points scheme'!$B$7)</f>
      </c>
      <c r="E10" s="7">
        <f>IF(OR($A10="",E$4=""),"",COUNTIFS('Event entry'!$A:$A,$A10,'Event entry'!$C:$C,E$4)*'Points scheme'!$B$5+COUNTIFS('Event entry'!$A:$A,$A10,'Event entry'!$D:$D,E$4)*'Points scheme'!$B$6+COUNTIFS('Event entry'!$A:$A,$A10,'Event entry'!$E:$E,E$4)*'Points scheme'!$B$7)</f>
      </c>
      <c r="F10" s="7">
        <f>IF(OR($A10="",F$4=""),"",COUNTIFS('Event entry'!$A:$A,$A10,'Event entry'!$C:$C,F$4)*'Points scheme'!$B$5+COUNTIFS('Event entry'!$A:$A,$A10,'Event entry'!$D:$D,F$4)*'Points scheme'!$B$6+COUNTIFS('Event entry'!$A:$A,$A10,'Event entry'!$E:$E,F$4)*'Points scheme'!$B$7)</f>
      </c>
      <c r="G10" s="7">
        <f>IF(OR($A10="",G$4=""),"",COUNTIFS('Event entry'!$A:$A,$A10,'Event entry'!$C:$C,G$4)*'Points scheme'!$B$5+COUNTIFS('Event entry'!$A:$A,$A10,'Event entry'!$D:$D,G$4)*'Points scheme'!$B$6+COUNTIFS('Event entry'!$A:$A,$A10,'Event entry'!$E:$E,G$4)*'Points scheme'!$B$7)</f>
      </c>
    </row>
    <row r="11" spans="1:7" x14ac:dyDescent="0.25">
      <c r="A11" s="9">
        <f>IF(Setup!B23="","",Setup!B23)</f>
      </c>
      <c r="B11" s="7">
        <f>IF(OR($A11="",B$4=""),"",COUNTIFS('Event entry'!$A:$A,$A11,'Event entry'!$C:$C,B$4)*'Points scheme'!$B$5+COUNTIFS('Event entry'!$A:$A,$A11,'Event entry'!$D:$D,B$4)*'Points scheme'!$B$6+COUNTIFS('Event entry'!$A:$A,$A11,'Event entry'!$E:$E,B$4)*'Points scheme'!$B$7)</f>
      </c>
      <c r="C11" s="7">
        <f>IF(OR($A11="",C$4=""),"",COUNTIFS('Event entry'!$A:$A,$A11,'Event entry'!$C:$C,C$4)*'Points scheme'!$B$5+COUNTIFS('Event entry'!$A:$A,$A11,'Event entry'!$D:$D,C$4)*'Points scheme'!$B$6+COUNTIFS('Event entry'!$A:$A,$A11,'Event entry'!$E:$E,C$4)*'Points scheme'!$B$7)</f>
      </c>
      <c r="D11" s="7">
        <f>IF(OR($A11="",D$4=""),"",COUNTIFS('Event entry'!$A:$A,$A11,'Event entry'!$C:$C,D$4)*'Points scheme'!$B$5+COUNTIFS('Event entry'!$A:$A,$A11,'Event entry'!$D:$D,D$4)*'Points scheme'!$B$6+COUNTIFS('Event entry'!$A:$A,$A11,'Event entry'!$E:$E,D$4)*'Points scheme'!$B$7)</f>
      </c>
      <c r="E11" s="7">
        <f>IF(OR($A11="",E$4=""),"",COUNTIFS('Event entry'!$A:$A,$A11,'Event entry'!$C:$C,E$4)*'Points scheme'!$B$5+COUNTIFS('Event entry'!$A:$A,$A11,'Event entry'!$D:$D,E$4)*'Points scheme'!$B$6+COUNTIFS('Event entry'!$A:$A,$A11,'Event entry'!$E:$E,E$4)*'Points scheme'!$B$7)</f>
      </c>
      <c r="F11" s="7">
        <f>IF(OR($A11="",F$4=""),"",COUNTIFS('Event entry'!$A:$A,$A11,'Event entry'!$C:$C,F$4)*'Points scheme'!$B$5+COUNTIFS('Event entry'!$A:$A,$A11,'Event entry'!$D:$D,F$4)*'Points scheme'!$B$6+COUNTIFS('Event entry'!$A:$A,$A11,'Event entry'!$E:$E,F$4)*'Points scheme'!$B$7)</f>
      </c>
      <c r="G11" s="7">
        <f>IF(OR($A11="",G$4=""),"",COUNTIFS('Event entry'!$A:$A,$A11,'Event entry'!$C:$C,G$4)*'Points scheme'!$B$5+COUNTIFS('Event entry'!$A:$A,$A11,'Event entry'!$D:$D,G$4)*'Points scheme'!$B$6+COUNTIFS('Event entry'!$A:$A,$A11,'Event entry'!$E:$E,G$4)*'Points scheme'!$B$7)</f>
      </c>
    </row>
    <row r="12" spans="1:7" x14ac:dyDescent="0.25">
      <c r="A12" s="9">
        <f>IF(Setup!B24="","",Setup!B24)</f>
      </c>
      <c r="B12" s="7">
        <f>IF(OR($A12="",B$4=""),"",COUNTIFS('Event entry'!$A:$A,$A12,'Event entry'!$C:$C,B$4)*'Points scheme'!$B$5+COUNTIFS('Event entry'!$A:$A,$A12,'Event entry'!$D:$D,B$4)*'Points scheme'!$B$6+COUNTIFS('Event entry'!$A:$A,$A12,'Event entry'!$E:$E,B$4)*'Points scheme'!$B$7)</f>
      </c>
      <c r="C12" s="7">
        <f>IF(OR($A12="",C$4=""),"",COUNTIFS('Event entry'!$A:$A,$A12,'Event entry'!$C:$C,C$4)*'Points scheme'!$B$5+COUNTIFS('Event entry'!$A:$A,$A12,'Event entry'!$D:$D,C$4)*'Points scheme'!$B$6+COUNTIFS('Event entry'!$A:$A,$A12,'Event entry'!$E:$E,C$4)*'Points scheme'!$B$7)</f>
      </c>
      <c r="D12" s="7">
        <f>IF(OR($A12="",D$4=""),"",COUNTIFS('Event entry'!$A:$A,$A12,'Event entry'!$C:$C,D$4)*'Points scheme'!$B$5+COUNTIFS('Event entry'!$A:$A,$A12,'Event entry'!$D:$D,D$4)*'Points scheme'!$B$6+COUNTIFS('Event entry'!$A:$A,$A12,'Event entry'!$E:$E,D$4)*'Points scheme'!$B$7)</f>
      </c>
      <c r="E12" s="7">
        <f>IF(OR($A12="",E$4=""),"",COUNTIFS('Event entry'!$A:$A,$A12,'Event entry'!$C:$C,E$4)*'Points scheme'!$B$5+COUNTIFS('Event entry'!$A:$A,$A12,'Event entry'!$D:$D,E$4)*'Points scheme'!$B$6+COUNTIFS('Event entry'!$A:$A,$A12,'Event entry'!$E:$E,E$4)*'Points scheme'!$B$7)</f>
      </c>
      <c r="F12" s="7">
        <f>IF(OR($A12="",F$4=""),"",COUNTIFS('Event entry'!$A:$A,$A12,'Event entry'!$C:$C,F$4)*'Points scheme'!$B$5+COUNTIFS('Event entry'!$A:$A,$A12,'Event entry'!$D:$D,F$4)*'Points scheme'!$B$6+COUNTIFS('Event entry'!$A:$A,$A12,'Event entry'!$E:$E,F$4)*'Points scheme'!$B$7)</f>
      </c>
      <c r="G12" s="7">
        <f>IF(OR($A12="",G$4=""),"",COUNTIFS('Event entry'!$A:$A,$A12,'Event entry'!$C:$C,G$4)*'Points scheme'!$B$5+COUNTIFS('Event entry'!$A:$A,$A12,'Event entry'!$D:$D,G$4)*'Points scheme'!$B$6+COUNTIFS('Event entry'!$A:$A,$A12,'Event entry'!$E:$E,G$4)*'Points scheme'!$B$7)</f>
      </c>
    </row>
    <row r="13" spans="1:7" x14ac:dyDescent="0.25">
      <c r="A13" s="9">
        <f>IF(Setup!B25="","",Setup!B25)</f>
      </c>
      <c r="B13" s="7">
        <f>IF(OR($A13="",B$4=""),"",COUNTIFS('Event entry'!$A:$A,$A13,'Event entry'!$C:$C,B$4)*'Points scheme'!$B$5+COUNTIFS('Event entry'!$A:$A,$A13,'Event entry'!$D:$D,B$4)*'Points scheme'!$B$6+COUNTIFS('Event entry'!$A:$A,$A13,'Event entry'!$E:$E,B$4)*'Points scheme'!$B$7)</f>
      </c>
      <c r="C13" s="7">
        <f>IF(OR($A13="",C$4=""),"",COUNTIFS('Event entry'!$A:$A,$A13,'Event entry'!$C:$C,C$4)*'Points scheme'!$B$5+COUNTIFS('Event entry'!$A:$A,$A13,'Event entry'!$D:$D,C$4)*'Points scheme'!$B$6+COUNTIFS('Event entry'!$A:$A,$A13,'Event entry'!$E:$E,C$4)*'Points scheme'!$B$7)</f>
      </c>
      <c r="D13" s="7">
        <f>IF(OR($A13="",D$4=""),"",COUNTIFS('Event entry'!$A:$A,$A13,'Event entry'!$C:$C,D$4)*'Points scheme'!$B$5+COUNTIFS('Event entry'!$A:$A,$A13,'Event entry'!$D:$D,D$4)*'Points scheme'!$B$6+COUNTIFS('Event entry'!$A:$A,$A13,'Event entry'!$E:$E,D$4)*'Points scheme'!$B$7)</f>
      </c>
      <c r="E13" s="7">
        <f>IF(OR($A13="",E$4=""),"",COUNTIFS('Event entry'!$A:$A,$A13,'Event entry'!$C:$C,E$4)*'Points scheme'!$B$5+COUNTIFS('Event entry'!$A:$A,$A13,'Event entry'!$D:$D,E$4)*'Points scheme'!$B$6+COUNTIFS('Event entry'!$A:$A,$A13,'Event entry'!$E:$E,E$4)*'Points scheme'!$B$7)</f>
      </c>
      <c r="F13" s="7">
        <f>IF(OR($A13="",F$4=""),"",COUNTIFS('Event entry'!$A:$A,$A13,'Event entry'!$C:$C,F$4)*'Points scheme'!$B$5+COUNTIFS('Event entry'!$A:$A,$A13,'Event entry'!$D:$D,F$4)*'Points scheme'!$B$6+COUNTIFS('Event entry'!$A:$A,$A13,'Event entry'!$E:$E,F$4)*'Points scheme'!$B$7)</f>
      </c>
      <c r="G13" s="7">
        <f>IF(OR($A13="",G$4=""),"",COUNTIFS('Event entry'!$A:$A,$A13,'Event entry'!$C:$C,G$4)*'Points scheme'!$B$5+COUNTIFS('Event entry'!$A:$A,$A13,'Event entry'!$D:$D,G$4)*'Points scheme'!$B$6+COUNTIFS('Event entry'!$A:$A,$A13,'Event entry'!$E:$E,G$4)*'Points scheme'!$B$7)</f>
      </c>
    </row>
    <row r="14" spans="1:7" x14ac:dyDescent="0.25">
      <c r="A14" s="9">
        <f>IF(Setup!B26="","",Setup!B26)</f>
      </c>
      <c r="B14" s="7">
        <f>IF(OR($A14="",B$4=""),"",COUNTIFS('Event entry'!$A:$A,$A14,'Event entry'!$C:$C,B$4)*'Points scheme'!$B$5+COUNTIFS('Event entry'!$A:$A,$A14,'Event entry'!$D:$D,B$4)*'Points scheme'!$B$6+COUNTIFS('Event entry'!$A:$A,$A14,'Event entry'!$E:$E,B$4)*'Points scheme'!$B$7)</f>
      </c>
      <c r="C14" s="7">
        <f>IF(OR($A14="",C$4=""),"",COUNTIFS('Event entry'!$A:$A,$A14,'Event entry'!$C:$C,C$4)*'Points scheme'!$B$5+COUNTIFS('Event entry'!$A:$A,$A14,'Event entry'!$D:$D,C$4)*'Points scheme'!$B$6+COUNTIFS('Event entry'!$A:$A,$A14,'Event entry'!$E:$E,C$4)*'Points scheme'!$B$7)</f>
      </c>
      <c r="D14" s="7">
        <f>IF(OR($A14="",D$4=""),"",COUNTIFS('Event entry'!$A:$A,$A14,'Event entry'!$C:$C,D$4)*'Points scheme'!$B$5+COUNTIFS('Event entry'!$A:$A,$A14,'Event entry'!$D:$D,D$4)*'Points scheme'!$B$6+COUNTIFS('Event entry'!$A:$A,$A14,'Event entry'!$E:$E,D$4)*'Points scheme'!$B$7)</f>
      </c>
      <c r="E14" s="7">
        <f>IF(OR($A14="",E$4=""),"",COUNTIFS('Event entry'!$A:$A,$A14,'Event entry'!$C:$C,E$4)*'Points scheme'!$B$5+COUNTIFS('Event entry'!$A:$A,$A14,'Event entry'!$D:$D,E$4)*'Points scheme'!$B$6+COUNTIFS('Event entry'!$A:$A,$A14,'Event entry'!$E:$E,E$4)*'Points scheme'!$B$7)</f>
      </c>
      <c r="F14" s="7">
        <f>IF(OR($A14="",F$4=""),"",COUNTIFS('Event entry'!$A:$A,$A14,'Event entry'!$C:$C,F$4)*'Points scheme'!$B$5+COUNTIFS('Event entry'!$A:$A,$A14,'Event entry'!$D:$D,F$4)*'Points scheme'!$B$6+COUNTIFS('Event entry'!$A:$A,$A14,'Event entry'!$E:$E,F$4)*'Points scheme'!$B$7)</f>
      </c>
      <c r="G14" s="7">
        <f>IF(OR($A14="",G$4=""),"",COUNTIFS('Event entry'!$A:$A,$A14,'Event entry'!$C:$C,G$4)*'Points scheme'!$B$5+COUNTIFS('Event entry'!$A:$A,$A14,'Event entry'!$D:$D,G$4)*'Points scheme'!$B$6+COUNTIFS('Event entry'!$A:$A,$A14,'Event entry'!$E:$E,G$4)*'Points scheme'!$B$7)</f>
      </c>
    </row>
    <row r="15" spans="1:7" x14ac:dyDescent="0.25">
      <c r="A15" s="9">
        <f>IF(Setup!B27="","",Setup!B27)</f>
      </c>
      <c r="B15" s="7">
        <f>IF(OR($A15="",B$4=""),"",COUNTIFS('Event entry'!$A:$A,$A15,'Event entry'!$C:$C,B$4)*'Points scheme'!$B$5+COUNTIFS('Event entry'!$A:$A,$A15,'Event entry'!$D:$D,B$4)*'Points scheme'!$B$6+COUNTIFS('Event entry'!$A:$A,$A15,'Event entry'!$E:$E,B$4)*'Points scheme'!$B$7)</f>
      </c>
      <c r="C15" s="7">
        <f>IF(OR($A15="",C$4=""),"",COUNTIFS('Event entry'!$A:$A,$A15,'Event entry'!$C:$C,C$4)*'Points scheme'!$B$5+COUNTIFS('Event entry'!$A:$A,$A15,'Event entry'!$D:$D,C$4)*'Points scheme'!$B$6+COUNTIFS('Event entry'!$A:$A,$A15,'Event entry'!$E:$E,C$4)*'Points scheme'!$B$7)</f>
      </c>
      <c r="D15" s="7">
        <f>IF(OR($A15="",D$4=""),"",COUNTIFS('Event entry'!$A:$A,$A15,'Event entry'!$C:$C,D$4)*'Points scheme'!$B$5+COUNTIFS('Event entry'!$A:$A,$A15,'Event entry'!$D:$D,D$4)*'Points scheme'!$B$6+COUNTIFS('Event entry'!$A:$A,$A15,'Event entry'!$E:$E,D$4)*'Points scheme'!$B$7)</f>
      </c>
      <c r="E15" s="7">
        <f>IF(OR($A15="",E$4=""),"",COUNTIFS('Event entry'!$A:$A,$A15,'Event entry'!$C:$C,E$4)*'Points scheme'!$B$5+COUNTIFS('Event entry'!$A:$A,$A15,'Event entry'!$D:$D,E$4)*'Points scheme'!$B$6+COUNTIFS('Event entry'!$A:$A,$A15,'Event entry'!$E:$E,E$4)*'Points scheme'!$B$7)</f>
      </c>
      <c r="F15" s="7">
        <f>IF(OR($A15="",F$4=""),"",COUNTIFS('Event entry'!$A:$A,$A15,'Event entry'!$C:$C,F$4)*'Points scheme'!$B$5+COUNTIFS('Event entry'!$A:$A,$A15,'Event entry'!$D:$D,F$4)*'Points scheme'!$B$6+COUNTIFS('Event entry'!$A:$A,$A15,'Event entry'!$E:$E,F$4)*'Points scheme'!$B$7)</f>
      </c>
      <c r="G15" s="7">
        <f>IF(OR($A15="",G$4=""),"",COUNTIFS('Event entry'!$A:$A,$A15,'Event entry'!$C:$C,G$4)*'Points scheme'!$B$5+COUNTIFS('Event entry'!$A:$A,$A15,'Event entry'!$D:$D,G$4)*'Points scheme'!$B$6+COUNTIFS('Event entry'!$A:$A,$A15,'Event entry'!$E:$E,G$4)*'Points scheme'!$B$7)</f>
      </c>
    </row>
    <row r="16" spans="1:7" x14ac:dyDescent="0.25">
      <c r="A16" s="9">
        <f>IF(Setup!B28="","",Setup!B28)</f>
      </c>
      <c r="B16" s="7">
        <f>IF(OR($A16="",B$4=""),"",COUNTIFS('Event entry'!$A:$A,$A16,'Event entry'!$C:$C,B$4)*'Points scheme'!$B$5+COUNTIFS('Event entry'!$A:$A,$A16,'Event entry'!$D:$D,B$4)*'Points scheme'!$B$6+COUNTIFS('Event entry'!$A:$A,$A16,'Event entry'!$E:$E,B$4)*'Points scheme'!$B$7)</f>
      </c>
      <c r="C16" s="7">
        <f>IF(OR($A16="",C$4=""),"",COUNTIFS('Event entry'!$A:$A,$A16,'Event entry'!$C:$C,C$4)*'Points scheme'!$B$5+COUNTIFS('Event entry'!$A:$A,$A16,'Event entry'!$D:$D,C$4)*'Points scheme'!$B$6+COUNTIFS('Event entry'!$A:$A,$A16,'Event entry'!$E:$E,C$4)*'Points scheme'!$B$7)</f>
      </c>
      <c r="D16" s="7">
        <f>IF(OR($A16="",D$4=""),"",COUNTIFS('Event entry'!$A:$A,$A16,'Event entry'!$C:$C,D$4)*'Points scheme'!$B$5+COUNTIFS('Event entry'!$A:$A,$A16,'Event entry'!$D:$D,D$4)*'Points scheme'!$B$6+COUNTIFS('Event entry'!$A:$A,$A16,'Event entry'!$E:$E,D$4)*'Points scheme'!$B$7)</f>
      </c>
      <c r="E16" s="7">
        <f>IF(OR($A16="",E$4=""),"",COUNTIFS('Event entry'!$A:$A,$A16,'Event entry'!$C:$C,E$4)*'Points scheme'!$B$5+COUNTIFS('Event entry'!$A:$A,$A16,'Event entry'!$D:$D,E$4)*'Points scheme'!$B$6+COUNTIFS('Event entry'!$A:$A,$A16,'Event entry'!$E:$E,E$4)*'Points scheme'!$B$7)</f>
      </c>
      <c r="F16" s="7">
        <f>IF(OR($A16="",F$4=""),"",COUNTIFS('Event entry'!$A:$A,$A16,'Event entry'!$C:$C,F$4)*'Points scheme'!$B$5+COUNTIFS('Event entry'!$A:$A,$A16,'Event entry'!$D:$D,F$4)*'Points scheme'!$B$6+COUNTIFS('Event entry'!$A:$A,$A16,'Event entry'!$E:$E,F$4)*'Points scheme'!$B$7)</f>
      </c>
      <c r="G16" s="7">
        <f>IF(OR($A16="",G$4=""),"",COUNTIFS('Event entry'!$A:$A,$A16,'Event entry'!$C:$C,G$4)*'Points scheme'!$B$5+COUNTIFS('Event entry'!$A:$A,$A16,'Event entry'!$D:$D,G$4)*'Points scheme'!$B$6+COUNTIFS('Event entry'!$A:$A,$A16,'Event entry'!$E:$E,G$4)*'Points scheme'!$B$7)</f>
      </c>
    </row>
    <row r="17" spans="1:7" x14ac:dyDescent="0.25">
      <c r="A17" s="9">
        <f>IF(Setup!B29="","",Setup!B29)</f>
      </c>
      <c r="B17" s="7">
        <f>IF(OR($A17="",B$4=""),"",COUNTIFS('Event entry'!$A:$A,$A17,'Event entry'!$C:$C,B$4)*'Points scheme'!$B$5+COUNTIFS('Event entry'!$A:$A,$A17,'Event entry'!$D:$D,B$4)*'Points scheme'!$B$6+COUNTIFS('Event entry'!$A:$A,$A17,'Event entry'!$E:$E,B$4)*'Points scheme'!$B$7)</f>
      </c>
      <c r="C17" s="7">
        <f>IF(OR($A17="",C$4=""),"",COUNTIFS('Event entry'!$A:$A,$A17,'Event entry'!$C:$C,C$4)*'Points scheme'!$B$5+COUNTIFS('Event entry'!$A:$A,$A17,'Event entry'!$D:$D,C$4)*'Points scheme'!$B$6+COUNTIFS('Event entry'!$A:$A,$A17,'Event entry'!$E:$E,C$4)*'Points scheme'!$B$7)</f>
      </c>
      <c r="D17" s="7">
        <f>IF(OR($A17="",D$4=""),"",COUNTIFS('Event entry'!$A:$A,$A17,'Event entry'!$C:$C,D$4)*'Points scheme'!$B$5+COUNTIFS('Event entry'!$A:$A,$A17,'Event entry'!$D:$D,D$4)*'Points scheme'!$B$6+COUNTIFS('Event entry'!$A:$A,$A17,'Event entry'!$E:$E,D$4)*'Points scheme'!$B$7)</f>
      </c>
      <c r="E17" s="7">
        <f>IF(OR($A17="",E$4=""),"",COUNTIFS('Event entry'!$A:$A,$A17,'Event entry'!$C:$C,E$4)*'Points scheme'!$B$5+COUNTIFS('Event entry'!$A:$A,$A17,'Event entry'!$D:$D,E$4)*'Points scheme'!$B$6+COUNTIFS('Event entry'!$A:$A,$A17,'Event entry'!$E:$E,E$4)*'Points scheme'!$B$7)</f>
      </c>
      <c r="F17" s="7">
        <f>IF(OR($A17="",F$4=""),"",COUNTIFS('Event entry'!$A:$A,$A17,'Event entry'!$C:$C,F$4)*'Points scheme'!$B$5+COUNTIFS('Event entry'!$A:$A,$A17,'Event entry'!$D:$D,F$4)*'Points scheme'!$B$6+COUNTIFS('Event entry'!$A:$A,$A17,'Event entry'!$E:$E,F$4)*'Points scheme'!$B$7)</f>
      </c>
      <c r="G17" s="7">
        <f>IF(OR($A17="",G$4=""),"",COUNTIFS('Event entry'!$A:$A,$A17,'Event entry'!$C:$C,G$4)*'Points scheme'!$B$5+COUNTIFS('Event entry'!$A:$A,$A17,'Event entry'!$D:$D,G$4)*'Points scheme'!$B$6+COUNTIFS('Event entry'!$A:$A,$A17,'Event entry'!$E:$E,G$4)*'Points scheme'!$B$7)</f>
      </c>
    </row>
    <row r="18" spans="1:7" x14ac:dyDescent="0.25">
      <c r="A18" s="9">
        <f>IF(Setup!B30="","",Setup!B30)</f>
      </c>
      <c r="B18" s="7">
        <f>IF(OR($A18="",B$4=""),"",COUNTIFS('Event entry'!$A:$A,$A18,'Event entry'!$C:$C,B$4)*'Points scheme'!$B$5+COUNTIFS('Event entry'!$A:$A,$A18,'Event entry'!$D:$D,B$4)*'Points scheme'!$B$6+COUNTIFS('Event entry'!$A:$A,$A18,'Event entry'!$E:$E,B$4)*'Points scheme'!$B$7)</f>
      </c>
      <c r="C18" s="7">
        <f>IF(OR($A18="",C$4=""),"",COUNTIFS('Event entry'!$A:$A,$A18,'Event entry'!$C:$C,C$4)*'Points scheme'!$B$5+COUNTIFS('Event entry'!$A:$A,$A18,'Event entry'!$D:$D,C$4)*'Points scheme'!$B$6+COUNTIFS('Event entry'!$A:$A,$A18,'Event entry'!$E:$E,C$4)*'Points scheme'!$B$7)</f>
      </c>
      <c r="D18" s="7">
        <f>IF(OR($A18="",D$4=""),"",COUNTIFS('Event entry'!$A:$A,$A18,'Event entry'!$C:$C,D$4)*'Points scheme'!$B$5+COUNTIFS('Event entry'!$A:$A,$A18,'Event entry'!$D:$D,D$4)*'Points scheme'!$B$6+COUNTIFS('Event entry'!$A:$A,$A18,'Event entry'!$E:$E,D$4)*'Points scheme'!$B$7)</f>
      </c>
      <c r="E18" s="7">
        <f>IF(OR($A18="",E$4=""),"",COUNTIFS('Event entry'!$A:$A,$A18,'Event entry'!$C:$C,E$4)*'Points scheme'!$B$5+COUNTIFS('Event entry'!$A:$A,$A18,'Event entry'!$D:$D,E$4)*'Points scheme'!$B$6+COUNTIFS('Event entry'!$A:$A,$A18,'Event entry'!$E:$E,E$4)*'Points scheme'!$B$7)</f>
      </c>
      <c r="F18" s="7">
        <f>IF(OR($A18="",F$4=""),"",COUNTIFS('Event entry'!$A:$A,$A18,'Event entry'!$C:$C,F$4)*'Points scheme'!$B$5+COUNTIFS('Event entry'!$A:$A,$A18,'Event entry'!$D:$D,F$4)*'Points scheme'!$B$6+COUNTIFS('Event entry'!$A:$A,$A18,'Event entry'!$E:$E,F$4)*'Points scheme'!$B$7)</f>
      </c>
      <c r="G18" s="7">
        <f>IF(OR($A18="",G$4=""),"",COUNTIFS('Event entry'!$A:$A,$A18,'Event entry'!$C:$C,G$4)*'Points scheme'!$B$5+COUNTIFS('Event entry'!$A:$A,$A18,'Event entry'!$D:$D,G$4)*'Points scheme'!$B$6+COUNTIFS('Event entry'!$A:$A,$A18,'Event entry'!$E:$E,G$4)*'Points scheme'!$B$7)</f>
      </c>
    </row>
    <row r="19" spans="1:7" x14ac:dyDescent="0.25">
      <c r="A19" s="7" t="s">
        <v>82</v>
      </c>
      <c r="B19" s="10">
        <f>IF(B$4="","",SUM('Event entry'!$F:$F)*'Points scheme'!$B$12)</f>
      </c>
      <c r="C19" s="10">
        <f>IF(C$4="","",SUM('Event entry'!$G:$G)*'Points scheme'!$B$12)</f>
      </c>
      <c r="D19" s="10">
        <f>IF(D$4="","",SUM('Event entry'!$H:$H)*'Points scheme'!$B$12)</f>
      </c>
      <c r="E19" s="10">
        <f>IF(E$4="","",SUM('Event entry'!$I:$I)*'Points scheme'!$B$12)</f>
      </c>
      <c r="F19" s="10">
        <f>IF(F$4="","",SUM('Event entry'!$J:$J)*'Points scheme'!$B$12)</f>
      </c>
      <c r="G19" s="10">
        <f>IF(G$4="","",SUM('Event entry'!$K:$K)*'Points scheme'!$B$12)</f>
      </c>
    </row>
    <row r="20" spans="1:7" x14ac:dyDescent="0.25">
      <c r="A20" s="11" t="s">
        <v>83</v>
      </c>
      <c r="B20" s="11">
        <f>IF(B$4="","",SUM(B5:B19))</f>
      </c>
      <c r="C20" s="11">
        <f>IF(C$4="","",SUM(C5:C19))</f>
      </c>
      <c r="D20" s="11">
        <f>IF(D$4="","",SUM(D5:D19))</f>
      </c>
      <c r="E20" s="11">
        <f>IF(E$4="","",SUM(E5:E19))</f>
      </c>
      <c r="F20" s="11">
        <f>IF(F$4="","",SUM(F5:F19))</f>
      </c>
      <c r="G20" s="11">
        <f>IF(G$4="","",SUM(G5:G19))</f>
      </c>
    </row>
    <row r="21" spans="1:7" x14ac:dyDescent="0.25">
      <c r="A21" s="6" t="s">
        <v>84</v>
      </c>
      <c r="B21" s="7">
        <f>IF(B$4="","",RANK(B20,$B$20:$G$20))</f>
      </c>
      <c r="C21" s="7">
        <f>IF(C$4="","",RANK(C20,$B$20:$G$20))</f>
      </c>
      <c r="D21" s="7">
        <f>IF(D$4="","",RANK(D20,$B$20:$G$20))</f>
      </c>
      <c r="E21" s="7">
        <f>IF(E$4="","",RANK(E20,$B$20:$G$20))</f>
      </c>
      <c r="F21" s="7">
        <f>IF(F$4="","",RANK(F20,$B$20:$G$20))</f>
      </c>
      <c r="G21" s="7">
        <f>IF(G$4="","",RANK(G20,$B$20:$G$20))</f>
      </c>
    </row>
    <row r="23" spans="1:1" x14ac:dyDescent="0.25">
      <c r="A23" s="2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FormatPr defaultRowHeight="15" outlineLevelRow="0" outlineLevelCol="0" x14ac:dyDescent="55"/>
  <cols>
    <col min="1" max="1" width="10" customWidth="1"/>
    <col min="2" max="2" width="34" customWidth="1"/>
    <col min="3" max="3" width="18" customWidth="1"/>
  </cols>
  <sheetData>
    <row r="1" ht="40" customHeight="1" spans="1:3" x14ac:dyDescent="0.25">
      <c r="A1" s="12" t="s">
        <v>86</v>
      </c>
      <c r="B1" s="12"/>
      <c r="C1" s="12"/>
    </row>
    <row r="2" spans="1:3" x14ac:dyDescent="0.25">
      <c r="A2" s="13" t="s">
        <v>87</v>
      </c>
      <c r="B2" s="13"/>
      <c r="C2" s="13"/>
    </row>
    <row r="4" ht="24" customHeight="1" spans="1:3" x14ac:dyDescent="0.25">
      <c r="A4" s="3" t="s">
        <v>55</v>
      </c>
      <c r="B4" s="3" t="s">
        <v>88</v>
      </c>
      <c r="C4" s="3" t="s">
        <v>56</v>
      </c>
    </row>
    <row r="5" ht="36" customHeight="1" spans="1:3" x14ac:dyDescent="0.25">
      <c r="A5" s="14">
        <f>IF('House totals'!B$4="","",RANK('House totals'!B$20,'House totals'!$B$20:$G$20))</f>
      </c>
      <c r="B5" s="15">
        <f>IF('House totals'!B$4="","",'House totals'!B$4)</f>
      </c>
      <c r="C5" s="14">
        <f>IF('House totals'!B$4="","",'House totals'!B$20)</f>
      </c>
    </row>
    <row r="6" ht="36" customHeight="1" spans="1:3" x14ac:dyDescent="0.25">
      <c r="A6" s="14">
        <f>IF('House totals'!C$4="","",RANK('House totals'!C$20,'House totals'!$B$20:$G$20))</f>
      </c>
      <c r="B6" s="15">
        <f>IF('House totals'!C$4="","",'House totals'!C$4)</f>
      </c>
      <c r="C6" s="14">
        <f>IF('House totals'!C$4="","",'House totals'!C$20)</f>
      </c>
    </row>
    <row r="7" ht="36" customHeight="1" spans="1:3" x14ac:dyDescent="0.25">
      <c r="A7" s="14">
        <f>IF('House totals'!D$4="","",RANK('House totals'!D$20,'House totals'!$B$20:$G$20))</f>
      </c>
      <c r="B7" s="15">
        <f>IF('House totals'!D$4="","",'House totals'!D$4)</f>
      </c>
      <c r="C7" s="14">
        <f>IF('House totals'!D$4="","",'House totals'!D$20)</f>
      </c>
    </row>
    <row r="8" ht="36" customHeight="1" spans="1:3" x14ac:dyDescent="0.25">
      <c r="A8" s="14">
        <f>IF('House totals'!E$4="","",RANK('House totals'!E$20,'House totals'!$B$20:$G$20))</f>
      </c>
      <c r="B8" s="15">
        <f>IF('House totals'!E$4="","",'House totals'!E$4)</f>
      </c>
      <c r="C8" s="14">
        <f>IF('House totals'!E$4="","",'House totals'!E$20)</f>
      </c>
    </row>
    <row r="9" ht="36" customHeight="1" spans="1:3" x14ac:dyDescent="0.25">
      <c r="A9" s="14">
        <f>IF('House totals'!F$4="","",RANK('House totals'!F$20,'House totals'!$B$20:$G$20))</f>
      </c>
      <c r="B9" s="15">
        <f>IF('House totals'!F$4="","",'House totals'!F$4)</f>
      </c>
      <c r="C9" s="14">
        <f>IF('House totals'!F$4="","",'House totals'!F$20)</f>
      </c>
    </row>
    <row r="10" ht="36" customHeight="1" spans="1:3" x14ac:dyDescent="0.25">
      <c r="A10" s="14">
        <f>IF('House totals'!G$4="","",RANK('House totals'!G$20,'House totals'!$B$20:$G$20))</f>
      </c>
      <c r="B10" s="15">
        <f>IF('House totals'!G$4="","",'House totals'!G$4)</f>
      </c>
      <c r="C10" s="14">
        <f>IF('House totals'!G$4="","",'House totals'!G$20)</f>
      </c>
    </row>
    <row r="12" spans="1:3" x14ac:dyDescent="0.25">
      <c r="A12" s="16" t="s">
        <v>89</v>
      </c>
      <c r="B12" s="16"/>
      <c r="C12" s="16"/>
    </row>
  </sheetData>
  <mergeCells count="3">
    <mergeCell ref="A1:C1"/>
    <mergeCell ref="A2:C2"/>
    <mergeCell ref="A12:C12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Setup</vt:lpstr>
      <vt:lpstr>Points scheme</vt:lpstr>
      <vt:lpstr>Event entry</vt:lpstr>
      <vt:lpstr>House totals</vt:lpstr>
      <vt:lpstr>Leaderboard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{{SITE_NAME}}</dc:creator>
  <dc:title/>
  <dc:subject/>
  <dc:description/>
  <cp:keywords/>
  <cp:category/>
  <cp:lastModifiedBy>Unknown</cp:lastModifiedBy>
  <dcterms:created xsi:type="dcterms:W3CDTF">2026-10-11T22:42:06Z</dcterms:created>
  <dcterms:modified xsi:type="dcterms:W3CDTF">2026-10-11T22:42:06Z</dcterms:modified>
</cp:coreProperties>
</file>